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false" xWindow="0" yWindow="0" windowWidth="16384" windowHeight="8192" tabRatio="500" firstSheet="0" activeTab="0"/>
  </bookViews>
  <sheets>
    <sheet name="Feuille1" sheetId="1" state="visible" r:id="rId2"/>
  </sheets>
  <definedNames>
    <definedName function="false" hidden="false" localSheetId="0" name="_xlnm.Print_Area" vbProcedure="false">Feuille1!$A$1:$X$27</definedName>
  </definedNames>
  <calcPr iterateCount="100" refMode="A1" iterate="tru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<sst xmlns="http://schemas.openxmlformats.org/spreadsheetml/2006/main" count="69" uniqueCount="22">
  <si>
    <t xml:space="preserve">Civilisations – puissances militaires comparées</t>
  </si>
  <si>
    <t xml:space="preserve">Joueur 1</t>
  </si>
  <si>
    <t xml:space="preserve">Math</t>
  </si>
  <si>
    <t xml:space="preserve">Joueur 2</t>
  </si>
  <si>
    <t xml:space="preserve">Mél</t>
  </si>
  <si>
    <t xml:space="preserve">Joueur 3</t>
  </si>
  <si>
    <t xml:space="preserve">Barbare</t>
  </si>
  <si>
    <t xml:space="preserve">Joueur 4</t>
  </si>
  <si>
    <t xml:space="preserve">Joueur 5</t>
  </si>
  <si>
    <t xml:space="preserve">Bonus</t>
  </si>
  <si>
    <t xml:space="preserve">Unités rouges</t>
  </si>
  <si>
    <t xml:space="preserve">Unités vertes</t>
  </si>
  <si>
    <t xml:space="preserve">Unités bleues</t>
  </si>
  <si>
    <t xml:space="preserve">Aviation</t>
  </si>
  <si>
    <t xml:space="preserve">Nb d'unités</t>
  </si>
  <si>
    <t xml:space="preserve">Main bataille</t>
  </si>
  <si>
    <t xml:space="preserve">se défendent avec 6 unités :</t>
  </si>
  <si>
    <t xml:space="preserve">Banlieue</t>
  </si>
  <si>
    <t xml:space="preserve">Capitale</t>
  </si>
  <si>
    <t xml:space="preserve">Expédition</t>
  </si>
  <si>
    <t xml:space="preserve">Empilement</t>
  </si>
  <si>
    <t xml:space="preserve">  </t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</si>
</sst>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#,##0.00\ [$$-C0C];[RED]\-#,##0.00\ [$$-C0C]"/>
    <numFmt numFmtId="166" formatCode="&quot;grade &quot;0.0"/>
    <numFmt numFmtId="167" formatCode="&quot;grade &quot;0"/>
    <numFmt numFmtId="168" formatCode="General"/>
    <numFmt numFmtId="169" formatCode="0"/>
    <numFmt numFmtId="170" formatCode="\+#"/>
    <numFmt numFmtId="171" formatCode="[$1 armée (]#&quot; unités)&quot;"/>
    <numFmt numFmtId="172" formatCode="#"/>
    <numFmt numFmtId="173" formatCode="\(0&quot; à&quot;"/>
    <numFmt numFmtId="174" formatCode="0\)"/>
    <numFmt numFmtId="175" formatCode="[$2 armées (]#&quot; unités)&quot;"/>
    <numFmt numFmtId="176" formatCode="[$3 armées (]#&quot; unités)&quot;"/>
    <numFmt numFmtId="177" formatCode="[$4 armées (]#&quot; unités)&quot;"/>
    <numFmt numFmtId="178" formatCode="[$5 armées (]#&quot; unités)&quot;"/>
    <numFmt numFmtId="179" formatCode="[$6 armées (]#&quot; unités)&quot;"/>
    <numFmt numFmtId="180" formatCode="&quot;(+&quot;#\)"/>
  </numFmts>
  <fonts count="18">
    <font>
      <sz val="10"/>
      <color rgb="FF00000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rgb="FF000000"/>
      <name val="Mangal"/>
      <family val="2"/>
    </font>
    <font>
      <sz val="10"/>
      <color rgb="FF000000"/>
      <name val="Mangal"/>
      <family val="2"/>
    </font>
    <font>
      <sz val="10"/>
      <color rgb="FFFFFFFF"/>
      <name val="Mangal"/>
      <family val="2"/>
    </font>
    <font>
      <sz val="10"/>
      <color rgb="FFC0C0C0"/>
      <name val="Mangal"/>
      <family val="2"/>
    </font>
    <font>
      <b val="true"/>
      <sz val="10"/>
      <color rgb="FF000000"/>
      <name val="Arial"/>
      <family val="2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sz val="9"/>
      <color rgb="FF00FF00"/>
      <name val="Arial"/>
      <family val="2"/>
    </font>
    <font>
      <sz val="9"/>
      <color rgb="FF0000FF"/>
      <name val="Arial"/>
      <family val="2"/>
    </font>
    <font>
      <sz val="9"/>
      <color rgb="FFFF00FF"/>
      <name val="Arial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10"/>
      <color rgb="FFC0C0C0"/>
      <name val="Arial"/>
      <family val="2"/>
    </font>
    <font>
      <i val="true"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6E6FF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hair"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0" borderId="0" applyFont="true" applyBorder="false" applyAlignment="false" applyProtection="false"/>
    <xf numFmtId="164" fontId="7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9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9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9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1" fontId="0" fillId="0" borderId="0" xfId="0" applyFont="true" applyBorder="false" applyAlignment="true" applyProtection="false">
      <alignment horizontal="left" vertical="center" textRotation="0" wrapText="false" indent="0" shrinkToFit="true"/>
      <protection locked="true" hidden="false"/>
    </xf>
    <xf numFmtId="172" fontId="9" fillId="0" borderId="0" xfId="0" applyFont="true" applyBorder="false" applyAlignment="true" applyProtection="false">
      <alignment horizontal="right" vertical="center" textRotation="0" wrapText="false" indent="0" shrinkToFit="true"/>
      <protection locked="true" hidden="false"/>
    </xf>
    <xf numFmtId="173" fontId="9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4" fontId="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1" fontId="0" fillId="0" borderId="0" xfId="0" applyFont="true" applyBorder="false" applyAlignment="true" applyProtection="false">
      <alignment horizontal="center" vertical="center" textRotation="0" wrapText="false" indent="0" shrinkToFit="true"/>
      <protection locked="true" hidden="false"/>
    </xf>
    <xf numFmtId="175" fontId="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5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6" fontId="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6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7" fontId="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7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8" fontId="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8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9" fontId="0" fillId="0" borderId="1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9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true"/>
      <protection locked="true" hidden="false"/>
    </xf>
    <xf numFmtId="164" fontId="15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true"/>
      <protection locked="true" hidden="false"/>
    </xf>
    <xf numFmtId="180" fontId="1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5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6" fillId="0" borderId="4" xfId="25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ésultat" xfId="20"/>
    <cellStyle name="Résultat2" xfId="21"/>
    <cellStyle name="En-tête" xfId="22"/>
    <cellStyle name="Titre1" xfId="23"/>
    <cellStyle name="Invisible" xfId="24"/>
    <cellStyle name="Pâle" xfId="25"/>
  </cellStyles>
  <dxfs count="2">
    <dxf>
      <font>
        <name val="Mangal"/>
        <family val="2"/>
        <color rgb="FFFFFFFF"/>
      </font>
    </dxf>
    <dxf>
      <font>
        <name val="Mangal"/>
        <family val="2"/>
        <color rgb="FFC0C0C0"/>
      </font>
      <fill>
        <patternFill>
          <bgColor rgb="00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6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32"/>
  <sheetViews>
    <sheetView showFormulas="false" showGridLines="true" showRowColHeaders="false" showZeros="true" rightToLeft="false" tabSelected="true" showOutlineSymbols="true" defaultGridColor="true" view="normal" topLeftCell="A1" colorId="64" zoomScale="180" zoomScaleNormal="180" zoomScalePageLayoutView="75" workbookViewId="0">
      <selection pane="topLeft" activeCell="I10" activeCellId="0" sqref="I1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7.41"/>
    <col collapsed="false" customWidth="true" hidden="false" outlineLevel="0" max="2" min="2" style="0" width="4.6"/>
    <col collapsed="false" customWidth="true" hidden="false" outlineLevel="0" max="3" min="3" style="1" width="2.09"/>
    <col collapsed="false" customWidth="true" hidden="false" outlineLevel="0" max="4" min="4" style="2" width="4.39"/>
    <col collapsed="false" customWidth="true" hidden="false" outlineLevel="0" max="5" min="5" style="3" width="3.57"/>
    <col collapsed="false" customWidth="true" hidden="false" outlineLevel="0" max="6" min="6" style="4" width="7.4"/>
    <col collapsed="false" customWidth="true" hidden="false" outlineLevel="0" max="7" min="7" style="5" width="4.6"/>
    <col collapsed="false" customWidth="true" hidden="false" outlineLevel="0" max="8" min="8" style="5" width="2.09"/>
    <col collapsed="false" customWidth="true" hidden="false" outlineLevel="0" max="9" min="9" style="2" width="4.39"/>
    <col collapsed="false" customWidth="true" hidden="false" outlineLevel="0" max="10" min="10" style="3" width="3.57"/>
    <col collapsed="false" customWidth="true" hidden="false" outlineLevel="0" max="11" min="11" style="4" width="7.4"/>
    <col collapsed="false" customWidth="true" hidden="false" outlineLevel="0" max="12" min="12" style="5" width="4.6"/>
    <col collapsed="false" customWidth="true" hidden="false" outlineLevel="0" max="13" min="13" style="5" width="2.09"/>
    <col collapsed="false" customWidth="true" hidden="false" outlineLevel="0" max="14" min="14" style="2" width="4.39"/>
    <col collapsed="false" customWidth="true" hidden="false" outlineLevel="0" max="15" min="15" style="3" width="3.57"/>
    <col collapsed="false" customWidth="true" hidden="false" outlineLevel="0" max="16" min="16" style="4" width="7.4"/>
    <col collapsed="false" customWidth="true" hidden="false" outlineLevel="0" max="17" min="17" style="5" width="4.6"/>
    <col collapsed="false" customWidth="true" hidden="false" outlineLevel="0" max="18" min="18" style="5" width="2.09"/>
    <col collapsed="false" customWidth="true" hidden="false" outlineLevel="0" max="19" min="19" style="2" width="4.39"/>
    <col collapsed="false" customWidth="true" hidden="false" outlineLevel="0" max="20" min="20" style="3" width="3.57"/>
    <col collapsed="false" customWidth="true" hidden="false" outlineLevel="0" max="21" min="21" style="4" width="7.4"/>
    <col collapsed="false" customWidth="true" hidden="false" outlineLevel="0" max="22" min="22" style="5" width="4.6"/>
    <col collapsed="false" customWidth="true" hidden="false" outlineLevel="0" max="23" min="23" style="5" width="2.09"/>
    <col collapsed="false" customWidth="true" hidden="false" outlineLevel="0" max="24" min="24" style="2" width="4.39"/>
    <col collapsed="false" customWidth="true" hidden="false" outlineLevel="0" max="25" min="25" style="6" width="3.57"/>
  </cols>
  <sheetData>
    <row r="1" customFormat="false" ht="9.85" hidden="false" customHeight="true" outlineLevel="0" collapsed="false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customFormat="false" ht="9.85" hidden="false" customHeight="true" outlineLevel="0" collapsed="false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customFormat="false" ht="12.8" hidden="false" customHeight="false" outlineLevel="0" collapsed="false">
      <c r="A3" s="8" t="s">
        <v>1</v>
      </c>
      <c r="B3" s="8"/>
      <c r="C3" s="9"/>
      <c r="D3" s="10" t="s">
        <v>2</v>
      </c>
      <c r="E3" s="10"/>
      <c r="F3" s="11" t="s">
        <v>3</v>
      </c>
      <c r="G3" s="11"/>
      <c r="H3" s="12"/>
      <c r="I3" s="10" t="s">
        <v>4</v>
      </c>
      <c r="J3" s="10"/>
      <c r="K3" s="11" t="s">
        <v>5</v>
      </c>
      <c r="L3" s="11"/>
      <c r="M3" s="12"/>
      <c r="N3" s="10" t="s">
        <v>6</v>
      </c>
      <c r="O3" s="10"/>
      <c r="P3" s="11" t="s">
        <v>7</v>
      </c>
      <c r="Q3" s="11"/>
      <c r="R3" s="12"/>
      <c r="S3" s="10" t="s">
        <v>6</v>
      </c>
      <c r="T3" s="10"/>
      <c r="U3" s="11" t="s">
        <v>8</v>
      </c>
      <c r="V3" s="11"/>
      <c r="W3" s="12"/>
      <c r="X3" s="13" t="s">
        <v>6</v>
      </c>
      <c r="Y3" s="13"/>
    </row>
    <row r="4" customFormat="false" ht="12.8" hidden="false" customHeight="false" outlineLevel="0" collapsed="false">
      <c r="A4" s="14" t="s">
        <v>9</v>
      </c>
      <c r="B4" s="14"/>
      <c r="C4" s="15"/>
      <c r="D4" s="16" t="n">
        <v>12</v>
      </c>
      <c r="E4" s="16"/>
      <c r="F4" s="17" t="s">
        <v>9</v>
      </c>
      <c r="G4" s="17"/>
      <c r="H4" s="18"/>
      <c r="I4" s="16" t="n">
        <v>0</v>
      </c>
      <c r="J4" s="16"/>
      <c r="K4" s="17" t="s">
        <v>9</v>
      </c>
      <c r="L4" s="17"/>
      <c r="M4" s="18"/>
      <c r="N4" s="16" t="n">
        <v>0</v>
      </c>
      <c r="O4" s="16"/>
      <c r="P4" s="17" t="s">
        <v>9</v>
      </c>
      <c r="Q4" s="17"/>
      <c r="R4" s="18"/>
      <c r="S4" s="16" t="n">
        <v>0</v>
      </c>
      <c r="T4" s="16"/>
      <c r="U4" s="17" t="s">
        <v>9</v>
      </c>
      <c r="V4" s="17"/>
      <c r="W4" s="18"/>
      <c r="X4" s="19" t="n">
        <v>0</v>
      </c>
      <c r="Y4" s="19"/>
    </row>
    <row r="5" customFormat="false" ht="12.8" hidden="false" customHeight="false" outlineLevel="0" collapsed="false">
      <c r="A5" s="20" t="s">
        <v>10</v>
      </c>
      <c r="B5" s="20"/>
      <c r="C5" s="21"/>
      <c r="D5" s="22" t="n">
        <v>2</v>
      </c>
      <c r="E5" s="22"/>
      <c r="F5" s="23" t="s">
        <v>10</v>
      </c>
      <c r="G5" s="23"/>
      <c r="H5" s="24"/>
      <c r="I5" s="25" t="n">
        <v>2</v>
      </c>
      <c r="J5" s="25"/>
      <c r="K5" s="23" t="s">
        <v>10</v>
      </c>
      <c r="L5" s="23"/>
      <c r="M5" s="24"/>
      <c r="N5" s="25" t="n">
        <v>1</v>
      </c>
      <c r="O5" s="25"/>
      <c r="P5" s="23" t="s">
        <v>10</v>
      </c>
      <c r="Q5" s="23"/>
      <c r="R5" s="24"/>
      <c r="S5" s="25" t="n">
        <v>1</v>
      </c>
      <c r="T5" s="25"/>
      <c r="U5" s="23" t="s">
        <v>10</v>
      </c>
      <c r="V5" s="23"/>
      <c r="W5" s="24"/>
      <c r="X5" s="26" t="n">
        <v>1</v>
      </c>
      <c r="Y5" s="26"/>
    </row>
    <row r="6" customFormat="false" ht="12.8" hidden="false" customHeight="false" outlineLevel="0" collapsed="false">
      <c r="A6" s="27" t="s">
        <v>11</v>
      </c>
      <c r="B6" s="27"/>
      <c r="C6" s="28"/>
      <c r="D6" s="25" t="n">
        <v>2</v>
      </c>
      <c r="E6" s="25"/>
      <c r="F6" s="29" t="s">
        <v>11</v>
      </c>
      <c r="G6" s="29"/>
      <c r="H6" s="30"/>
      <c r="I6" s="25" t="n">
        <v>2</v>
      </c>
      <c r="J6" s="25"/>
      <c r="K6" s="29" t="s">
        <v>11</v>
      </c>
      <c r="L6" s="29"/>
      <c r="M6" s="30"/>
      <c r="N6" s="25" t="n">
        <v>1</v>
      </c>
      <c r="O6" s="25"/>
      <c r="P6" s="29" t="s">
        <v>11</v>
      </c>
      <c r="Q6" s="29"/>
      <c r="R6" s="30"/>
      <c r="S6" s="25" t="n">
        <v>1</v>
      </c>
      <c r="T6" s="25"/>
      <c r="U6" s="29" t="s">
        <v>11</v>
      </c>
      <c r="V6" s="29"/>
      <c r="W6" s="30"/>
      <c r="X6" s="26" t="n">
        <v>1</v>
      </c>
      <c r="Y6" s="26"/>
    </row>
    <row r="7" customFormat="false" ht="12.8" hidden="false" customHeight="false" outlineLevel="0" collapsed="false">
      <c r="A7" s="31" t="s">
        <v>12</v>
      </c>
      <c r="B7" s="31"/>
      <c r="C7" s="32"/>
      <c r="D7" s="25" t="n">
        <v>2</v>
      </c>
      <c r="E7" s="25"/>
      <c r="F7" s="33" t="s">
        <v>12</v>
      </c>
      <c r="G7" s="33"/>
      <c r="H7" s="34"/>
      <c r="I7" s="25" t="n">
        <v>2</v>
      </c>
      <c r="J7" s="25"/>
      <c r="K7" s="33" t="s">
        <v>12</v>
      </c>
      <c r="L7" s="33"/>
      <c r="M7" s="34"/>
      <c r="N7" s="25" t="n">
        <v>1</v>
      </c>
      <c r="O7" s="25"/>
      <c r="P7" s="33" t="s">
        <v>12</v>
      </c>
      <c r="Q7" s="33"/>
      <c r="R7" s="34"/>
      <c r="S7" s="25" t="n">
        <v>1</v>
      </c>
      <c r="T7" s="25"/>
      <c r="U7" s="33" t="s">
        <v>12</v>
      </c>
      <c r="V7" s="33"/>
      <c r="W7" s="34"/>
      <c r="X7" s="26" t="n">
        <v>1</v>
      </c>
      <c r="Y7" s="26"/>
    </row>
    <row r="8" customFormat="false" ht="12.8" hidden="false" customHeight="false" outlineLevel="0" collapsed="false">
      <c r="A8" s="35" t="s">
        <v>13</v>
      </c>
      <c r="B8" s="35"/>
      <c r="C8" s="36"/>
      <c r="D8" s="37" t="n">
        <f aca="false">AVERAGE(D5:D7)</f>
        <v>2</v>
      </c>
      <c r="E8" s="37"/>
      <c r="F8" s="38" t="s">
        <v>13</v>
      </c>
      <c r="G8" s="38"/>
      <c r="H8" s="39"/>
      <c r="I8" s="37" t="n">
        <f aca="false">AVERAGE(I5:I7)</f>
        <v>2</v>
      </c>
      <c r="J8" s="37"/>
      <c r="K8" s="38" t="s">
        <v>13</v>
      </c>
      <c r="L8" s="38"/>
      <c r="M8" s="39"/>
      <c r="N8" s="37"/>
      <c r="O8" s="37"/>
      <c r="P8" s="38" t="s">
        <v>13</v>
      </c>
      <c r="Q8" s="38"/>
      <c r="R8" s="39"/>
      <c r="S8" s="37" t="n">
        <f aca="false">AVERAGE(S5:S7)</f>
        <v>1</v>
      </c>
      <c r="T8" s="37"/>
      <c r="U8" s="38" t="s">
        <v>13</v>
      </c>
      <c r="V8" s="38"/>
      <c r="W8" s="39"/>
      <c r="X8" s="37" t="n">
        <f aca="false">AVERAGE(X5:X7)</f>
        <v>1</v>
      </c>
      <c r="Y8" s="37"/>
    </row>
    <row r="9" customFormat="false" ht="12.8" hidden="false" customHeight="false" outlineLevel="0" collapsed="false">
      <c r="A9" s="40" t="s">
        <v>14</v>
      </c>
      <c r="B9" s="40"/>
      <c r="C9" s="41"/>
      <c r="D9" s="16" t="n">
        <v>6</v>
      </c>
      <c r="E9" s="16"/>
      <c r="F9" s="42" t="str">
        <f aca="false">A9</f>
        <v>Nb d'unités</v>
      </c>
      <c r="G9" s="42"/>
      <c r="H9" s="43"/>
      <c r="I9" s="16" t="n">
        <v>2</v>
      </c>
      <c r="J9" s="16"/>
      <c r="K9" s="42" t="str">
        <f aca="false">F9</f>
        <v>Nb d'unités</v>
      </c>
      <c r="L9" s="42"/>
      <c r="M9" s="43"/>
      <c r="N9" s="16" t="n">
        <v>3</v>
      </c>
      <c r="O9" s="16"/>
      <c r="P9" s="42" t="str">
        <f aca="false">K9</f>
        <v>Nb d'unités</v>
      </c>
      <c r="Q9" s="42"/>
      <c r="R9" s="43"/>
      <c r="S9" s="16" t="n">
        <v>3</v>
      </c>
      <c r="T9" s="16"/>
      <c r="U9" s="42" t="str">
        <f aca="false">P9</f>
        <v>Nb d'unités</v>
      </c>
      <c r="V9" s="42"/>
      <c r="W9" s="43"/>
      <c r="X9" s="19" t="n">
        <v>3</v>
      </c>
      <c r="Y9" s="19"/>
    </row>
    <row r="10" customFormat="false" ht="12.8" hidden="false" customHeight="false" outlineLevel="0" collapsed="false">
      <c r="A10" s="44" t="s">
        <v>15</v>
      </c>
      <c r="B10" s="44"/>
      <c r="C10" s="45"/>
      <c r="D10" s="46"/>
      <c r="E10" s="46"/>
      <c r="F10" s="44" t="s">
        <v>15</v>
      </c>
      <c r="G10" s="44"/>
      <c r="H10" s="47"/>
      <c r="I10" s="48"/>
      <c r="J10" s="48"/>
      <c r="K10" s="44" t="s">
        <v>15</v>
      </c>
      <c r="L10" s="44"/>
      <c r="M10" s="47"/>
      <c r="N10" s="48"/>
      <c r="O10" s="48"/>
      <c r="P10" s="44" t="s">
        <v>15</v>
      </c>
      <c r="Q10" s="44"/>
      <c r="R10" s="47"/>
      <c r="S10" s="48"/>
      <c r="T10" s="48"/>
      <c r="U10" s="44" t="s">
        <v>15</v>
      </c>
      <c r="V10" s="44"/>
      <c r="W10" s="47"/>
      <c r="X10" s="48"/>
      <c r="Y10" s="48"/>
    </row>
    <row r="11" customFormat="false" ht="12.8" hidden="false" customHeight="false" outlineLevel="0" collapsed="false">
      <c r="A11" s="49" t="n">
        <f aca="false">MIN(3+D10,D9)</f>
        <v>3</v>
      </c>
      <c r="B11" s="49"/>
      <c r="C11" s="50" t="n">
        <f aca="false">D4+A11*(AVERAGE(D5:D8)+1)</f>
        <v>21</v>
      </c>
      <c r="D11" s="51" t="n">
        <f aca="false">D4+MIN(3+D10,D9)*(MIN(D5:D8))</f>
        <v>18</v>
      </c>
      <c r="E11" s="52" t="n">
        <f aca="false">D4+MIN(3+D10,D9)*(MAX(D5:D8)+2)</f>
        <v>24</v>
      </c>
      <c r="F11" s="53" t="n">
        <f aca="false">MIN(3+I10,I9)</f>
        <v>2</v>
      </c>
      <c r="G11" s="53"/>
      <c r="H11" s="50" t="n">
        <f aca="false">I4+F11*(AVERAGE(I5:I8)+1)</f>
        <v>6</v>
      </c>
      <c r="I11" s="51" t="n">
        <f aca="false">I4+MIN(3+I10,I9)*(MIN(I5:I8))</f>
        <v>4</v>
      </c>
      <c r="J11" s="52" t="n">
        <f aca="false">I4+MIN(3+I10,I9)*(MAX(I5:I8)+2)</f>
        <v>8</v>
      </c>
      <c r="K11" s="53" t="n">
        <f aca="false">MIN(3+N10,N9)</f>
        <v>3</v>
      </c>
      <c r="L11" s="53"/>
      <c r="M11" s="50" t="n">
        <f aca="false">N4+K11*(AVERAGE(N5:N8)+1)</f>
        <v>6</v>
      </c>
      <c r="N11" s="51" t="n">
        <f aca="false">N4+MIN(3+N10,N9)*(MIN(N5:N8))</f>
        <v>3</v>
      </c>
      <c r="O11" s="52" t="n">
        <f aca="false">N4+MIN(3+N10,N9)*(MAX(N5:N8)+2)</f>
        <v>9</v>
      </c>
      <c r="P11" s="53" t="n">
        <f aca="false">MIN(3+S10,S9)</f>
        <v>3</v>
      </c>
      <c r="Q11" s="53"/>
      <c r="R11" s="50" t="n">
        <f aca="false">S4+P11*(AVERAGE(S5:S8)+1)</f>
        <v>6</v>
      </c>
      <c r="S11" s="51" t="n">
        <f aca="false">S4+MIN(3+S10,S9)*(MIN(S5:S8))</f>
        <v>3</v>
      </c>
      <c r="T11" s="52" t="n">
        <f aca="false">S4+MIN(3+S10,S9)*(MAX(S5:S8)+2)</f>
        <v>9</v>
      </c>
      <c r="U11" s="53" t="n">
        <f aca="false">MIN(3+X10,X9)</f>
        <v>3</v>
      </c>
      <c r="V11" s="53"/>
      <c r="W11" s="50" t="n">
        <f aca="false">X4+U11*(AVERAGE(X5:X8)+1)</f>
        <v>6</v>
      </c>
      <c r="X11" s="51" t="n">
        <f aca="false">X4+MIN(3+X10,X9)*(MIN(X5:X8))</f>
        <v>3</v>
      </c>
      <c r="Y11" s="52" t="n">
        <f aca="false">X4+MIN(3+X10,X9)*(MAX(X5:X8)+2)</f>
        <v>9</v>
      </c>
    </row>
    <row r="12" customFormat="false" ht="12.8" hidden="false" customHeight="false" outlineLevel="0" collapsed="false">
      <c r="A12" s="54" t="n">
        <f aca="false">MIN(5+D10,D9)</f>
        <v>5</v>
      </c>
      <c r="B12" s="54"/>
      <c r="C12" s="50" t="n">
        <f aca="false">D4+A12*(AVERAGE(D5:D8)+1)</f>
        <v>27</v>
      </c>
      <c r="D12" s="51" t="n">
        <f aca="false">D4+MIN(5+D10,D9)*(MIN(D5:D8))</f>
        <v>22</v>
      </c>
      <c r="E12" s="52" t="n">
        <f aca="false">D4+MIN(5+D10,D9)*(MAX(D5:D8)+2)</f>
        <v>32</v>
      </c>
      <c r="F12" s="55" t="n">
        <f aca="false">MIN(5+I10,I9)</f>
        <v>2</v>
      </c>
      <c r="G12" s="55"/>
      <c r="H12" s="50" t="n">
        <f aca="false">I4+F12*(AVERAGE(I5:I8)+1)</f>
        <v>6</v>
      </c>
      <c r="I12" s="51" t="n">
        <f aca="false">I4+MIN(5+I10,I9)*(MIN(I5:I8))</f>
        <v>4</v>
      </c>
      <c r="J12" s="52" t="n">
        <f aca="false">I4+MIN(5+I10,I9)*(MAX(I5:I8)+2)</f>
        <v>8</v>
      </c>
      <c r="K12" s="55" t="n">
        <f aca="false">MIN(5+N10,N9)</f>
        <v>3</v>
      </c>
      <c r="L12" s="55"/>
      <c r="M12" s="50" t="n">
        <f aca="false">N4+K12*(AVERAGE(N5:N8)+1)</f>
        <v>6</v>
      </c>
      <c r="N12" s="51" t="n">
        <f aca="false">N4+MIN(5+N10,N9)*(MIN(N5:N8))</f>
        <v>3</v>
      </c>
      <c r="O12" s="52" t="n">
        <f aca="false">N4+MIN(5+N10,N9)*(MAX(N5:N8)+2)</f>
        <v>9</v>
      </c>
      <c r="P12" s="55" t="n">
        <f aca="false">MIN(5+S10,S9)</f>
        <v>3</v>
      </c>
      <c r="Q12" s="55"/>
      <c r="R12" s="50" t="n">
        <f aca="false">S4+P12*(AVERAGE(S5:S8)+1)</f>
        <v>6</v>
      </c>
      <c r="S12" s="51" t="n">
        <f aca="false">S4+MIN(5+S10,S9)*(MIN(S5:S8))</f>
        <v>3</v>
      </c>
      <c r="T12" s="52" t="n">
        <f aca="false">S4+MIN(5+S10,S9)*(MAX(S5:S8)+2)</f>
        <v>9</v>
      </c>
      <c r="U12" s="55" t="n">
        <f aca="false">MIN(5+X10,X9)</f>
        <v>3</v>
      </c>
      <c r="V12" s="55"/>
      <c r="W12" s="50" t="n">
        <f aca="false">X4+U12*(AVERAGE(X5:X8)+1)</f>
        <v>6</v>
      </c>
      <c r="X12" s="51" t="n">
        <f aca="false">X4+MIN(5+X10,X9)*(MIN(X5:X8))</f>
        <v>3</v>
      </c>
      <c r="Y12" s="52" t="n">
        <f aca="false">X4+MIN(5+X10,X9)*(MAX(X5:X8)+2)</f>
        <v>9</v>
      </c>
    </row>
    <row r="13" customFormat="false" ht="12.8" hidden="false" customHeight="false" outlineLevel="0" collapsed="false">
      <c r="A13" s="56" t="n">
        <f aca="false">MIN(7+D10,D9)</f>
        <v>6</v>
      </c>
      <c r="B13" s="56"/>
      <c r="C13" s="50" t="n">
        <f aca="false">D4+A13*(AVERAGE(D5:D8)+1)</f>
        <v>30</v>
      </c>
      <c r="D13" s="51" t="n">
        <f aca="false">D4+MIN(7+D10,D9)*(MIN(D5:D8))</f>
        <v>24</v>
      </c>
      <c r="E13" s="52" t="n">
        <f aca="false">D4+MIN(7+D10,D9)*(MAX(D5:D8)+2)</f>
        <v>36</v>
      </c>
      <c r="F13" s="57" t="n">
        <f aca="false">MIN(7+I10,I9)</f>
        <v>2</v>
      </c>
      <c r="G13" s="57"/>
      <c r="H13" s="50" t="n">
        <f aca="false">I4+F13*(AVERAGE(I5:I8)+1)</f>
        <v>6</v>
      </c>
      <c r="I13" s="51" t="n">
        <f aca="false">I4+MIN(7+I10,I9)*(MIN(I5:I8))</f>
        <v>4</v>
      </c>
      <c r="J13" s="52" t="n">
        <f aca="false">I4+MIN(7+I10,I9)*(MAX(I5:I8)+2)</f>
        <v>8</v>
      </c>
      <c r="K13" s="57" t="n">
        <f aca="false">MIN(7+N10,N9)</f>
        <v>3</v>
      </c>
      <c r="L13" s="57"/>
      <c r="M13" s="50" t="n">
        <f aca="false">N4+K13*(AVERAGE(N5:N8)+1)</f>
        <v>6</v>
      </c>
      <c r="N13" s="51" t="n">
        <f aca="false">N4+MIN(7+N10,N9)*(MIN(N5:N8))</f>
        <v>3</v>
      </c>
      <c r="O13" s="52" t="n">
        <f aca="false">N4+MIN(7+N10,N9)*(MAX(N5:N8)+2)</f>
        <v>9</v>
      </c>
      <c r="P13" s="57" t="n">
        <f aca="false">MIN(7+S10,S9)</f>
        <v>3</v>
      </c>
      <c r="Q13" s="57"/>
      <c r="R13" s="50" t="n">
        <f aca="false">S4+P13*(AVERAGE(S5:S8)+1)</f>
        <v>6</v>
      </c>
      <c r="S13" s="51" t="n">
        <f aca="false">S4+MIN(7+S10,S9)*(MIN(S5:S8))</f>
        <v>3</v>
      </c>
      <c r="T13" s="52" t="n">
        <f aca="false">S4+MIN(7+S10,S9)*(MAX(S5:S8)+2)</f>
        <v>9</v>
      </c>
      <c r="U13" s="57" t="n">
        <f aca="false">MIN(7+X10,X9)</f>
        <v>3</v>
      </c>
      <c r="V13" s="57"/>
      <c r="W13" s="50" t="n">
        <f aca="false">X4+U13*(AVERAGE(X5:X8)+1)</f>
        <v>6</v>
      </c>
      <c r="X13" s="51" t="n">
        <f aca="false">X4+MIN(7+X10,X9)*(MIN(X5:X8))</f>
        <v>3</v>
      </c>
      <c r="Y13" s="52" t="n">
        <f aca="false">X4+MIN(7+X10,X9)*(MAX(X5:X8)+2)</f>
        <v>9</v>
      </c>
    </row>
    <row r="14" customFormat="false" ht="12.8" hidden="false" customHeight="false" outlineLevel="0" collapsed="false">
      <c r="A14" s="58" t="n">
        <f aca="false">MIN(9+D10,D9)</f>
        <v>6</v>
      </c>
      <c r="B14" s="58"/>
      <c r="C14" s="50" t="n">
        <f aca="false">D4+A14*(AVERAGE(D5:D8)+1)</f>
        <v>30</v>
      </c>
      <c r="D14" s="51" t="n">
        <f aca="false">D4+MIN(9+D10,D9)*(MIN(D5:D8))</f>
        <v>24</v>
      </c>
      <c r="E14" s="52" t="n">
        <f aca="false">D4+MIN(9+D10,D9)*(MAX(D5:D8)+2)</f>
        <v>36</v>
      </c>
      <c r="F14" s="59" t="n">
        <f aca="false">MIN(9+I10,I9)</f>
        <v>2</v>
      </c>
      <c r="G14" s="59"/>
      <c r="H14" s="50" t="n">
        <f aca="false">I4+F14*(AVERAGE(I5:I8)+1)</f>
        <v>6</v>
      </c>
      <c r="I14" s="51" t="n">
        <f aca="false">I4+MIN(9+I10,I9)*(MIN(I5:I8))</f>
        <v>4</v>
      </c>
      <c r="J14" s="52" t="n">
        <f aca="false">I4+MIN(9+I10,I9)*(MAX(I5:I8)+2)</f>
        <v>8</v>
      </c>
      <c r="K14" s="59" t="n">
        <f aca="false">MIN(9+N10,N9)</f>
        <v>3</v>
      </c>
      <c r="L14" s="59"/>
      <c r="M14" s="50" t="n">
        <f aca="false">N4+K14*(AVERAGE(N5:N8)+1)</f>
        <v>6</v>
      </c>
      <c r="N14" s="51" t="n">
        <f aca="false">N4+MIN(9+N10,N9)*(MIN(N5:N8))</f>
        <v>3</v>
      </c>
      <c r="O14" s="52" t="n">
        <f aca="false">N4+MIN(9+N10,N9)*(MAX(N5:N8)+2)</f>
        <v>9</v>
      </c>
      <c r="P14" s="59" t="n">
        <f aca="false">MIN(9+S10,S9)</f>
        <v>3</v>
      </c>
      <c r="Q14" s="59"/>
      <c r="R14" s="50" t="n">
        <f aca="false">S4+P14*(AVERAGE(S5:S8)+1)</f>
        <v>6</v>
      </c>
      <c r="S14" s="51" t="n">
        <f aca="false">S4+MIN(9+S10,S9)*(MIN(S5:S8))</f>
        <v>3</v>
      </c>
      <c r="T14" s="52" t="n">
        <f aca="false">S4+MIN(9+S10,S9)*(MAX(S5:S8)+2)</f>
        <v>9</v>
      </c>
      <c r="U14" s="59" t="n">
        <f aca="false">MIN(9+X10,X9)</f>
        <v>3</v>
      </c>
      <c r="V14" s="59"/>
      <c r="W14" s="50" t="n">
        <f aca="false">X4+U14*(AVERAGE(X5:X8)+1)</f>
        <v>6</v>
      </c>
      <c r="X14" s="51" t="n">
        <f aca="false">X4+MIN(9+X10,X9)*(MIN(X5:X8))</f>
        <v>3</v>
      </c>
      <c r="Y14" s="52" t="n">
        <f aca="false">X4+MIN(9+X10,X9)*(MAX(X5:X8)+2)</f>
        <v>9</v>
      </c>
    </row>
    <row r="15" customFormat="false" ht="12.8" hidden="false" customHeight="false" outlineLevel="0" collapsed="false">
      <c r="A15" s="60" t="n">
        <f aca="false">MIN(11+D10,D9)</f>
        <v>6</v>
      </c>
      <c r="B15" s="60"/>
      <c r="C15" s="50" t="n">
        <f aca="false">D4+A15*(AVERAGE(D5:D8)+1)</f>
        <v>30</v>
      </c>
      <c r="D15" s="51" t="n">
        <f aca="false">D4+MIN(11+D10,D9)*(MIN(D5:D8))</f>
        <v>24</v>
      </c>
      <c r="E15" s="52" t="n">
        <f aca="false">D4+MIN(11+D10,D9)*(MAX(D5:D8)+2)</f>
        <v>36</v>
      </c>
      <c r="F15" s="61" t="n">
        <f aca="false">MIN(11+I10,I9)</f>
        <v>2</v>
      </c>
      <c r="G15" s="61"/>
      <c r="H15" s="50" t="n">
        <f aca="false">I4+F15*(AVERAGE(I5:I8)+1)</f>
        <v>6</v>
      </c>
      <c r="I15" s="51" t="n">
        <f aca="false">I4+MIN(11+I10,I9)*(MIN(I5:I8))</f>
        <v>4</v>
      </c>
      <c r="J15" s="52" t="n">
        <f aca="false">I4+MIN(11+I10,I9)*(MAX(I5:I8)+2)</f>
        <v>8</v>
      </c>
      <c r="K15" s="61" t="n">
        <f aca="false">MIN(11+N10,N9)</f>
        <v>3</v>
      </c>
      <c r="L15" s="61"/>
      <c r="M15" s="50" t="n">
        <f aca="false">N4+K15*(AVERAGE(N5:N8)+1)</f>
        <v>6</v>
      </c>
      <c r="N15" s="51" t="n">
        <f aca="false">N4+MIN(11+N10,N9)*(MIN(N5:N8))</f>
        <v>3</v>
      </c>
      <c r="O15" s="52" t="n">
        <f aca="false">N4+MIN(11+N10,N9)*(MAX(N5:N8)+2)</f>
        <v>9</v>
      </c>
      <c r="P15" s="61" t="n">
        <f aca="false">MIN(11+S10,S9)</f>
        <v>3</v>
      </c>
      <c r="Q15" s="61"/>
      <c r="R15" s="50" t="n">
        <f aca="false">S4+P15*(AVERAGE(S5:S8))</f>
        <v>3</v>
      </c>
      <c r="S15" s="51" t="n">
        <f aca="false">S4+MIN(11+S10,S9)*(MIN(S5:S8))</f>
        <v>3</v>
      </c>
      <c r="T15" s="52" t="n">
        <f aca="false">S4+MIN(11+S10,S9)*(MAX(S5:S8)+2)</f>
        <v>9</v>
      </c>
      <c r="U15" s="61" t="n">
        <f aca="false">MIN(11+X10,X9)</f>
        <v>3</v>
      </c>
      <c r="V15" s="61"/>
      <c r="W15" s="50" t="n">
        <f aca="false">X4+U15*(AVERAGE(X5:X8)+1)</f>
        <v>6</v>
      </c>
      <c r="X15" s="51" t="n">
        <f aca="false">X4+MIN(11+X10,X9)*(MIN(X5:X8))</f>
        <v>3</v>
      </c>
      <c r="Y15" s="52" t="n">
        <f aca="false">X4+MIN(11+X10,X9)*(MAX(X5:X8)+2)</f>
        <v>9</v>
      </c>
    </row>
    <row r="16" customFormat="false" ht="12.8" hidden="false" customHeight="false" outlineLevel="0" collapsed="false">
      <c r="A16" s="62" t="n">
        <f aca="false">MIN(13+D10,D9)</f>
        <v>6</v>
      </c>
      <c r="B16" s="62"/>
      <c r="C16" s="50" t="n">
        <f aca="false">D4+A16*(AVERAGE(D5:D8)+1)</f>
        <v>30</v>
      </c>
      <c r="D16" s="51" t="n">
        <f aca="false">D4+MIN(13+D10,D9)*(MIN(D5:D8))</f>
        <v>24</v>
      </c>
      <c r="E16" s="52" t="n">
        <f aca="false">D4+MIN(13+D10,D9)*(MAX(D5:D8)+2)</f>
        <v>36</v>
      </c>
      <c r="F16" s="63" t="n">
        <f aca="false">MIN(13+I10,I9)</f>
        <v>2</v>
      </c>
      <c r="G16" s="63"/>
      <c r="H16" s="50" t="n">
        <f aca="false">I4+F16*(AVERAGE(I5:I8)+1)</f>
        <v>6</v>
      </c>
      <c r="I16" s="51" t="n">
        <f aca="false">I4+MIN(13+I10,I9)*(MIN(I5:I8))</f>
        <v>4</v>
      </c>
      <c r="J16" s="52" t="n">
        <f aca="false">I4+MIN(13+I10,I9)*(MAX(I5:I8)+2)</f>
        <v>8</v>
      </c>
      <c r="K16" s="63" t="n">
        <f aca="false">MIN(13+N10,N9)</f>
        <v>3</v>
      </c>
      <c r="L16" s="63"/>
      <c r="M16" s="50" t="n">
        <f aca="false">N4+K16*(AVERAGE(N5:N8)+1)</f>
        <v>6</v>
      </c>
      <c r="N16" s="51" t="n">
        <f aca="false">N4+MIN(13+N10,N9)*(MIN(N5:N8))</f>
        <v>3</v>
      </c>
      <c r="O16" s="52" t="n">
        <f aca="false">N4+MIN(13+N10,N9)*(MAX(N5:N8)+2)</f>
        <v>9</v>
      </c>
      <c r="P16" s="63" t="n">
        <f aca="false">MIN(13+S10,S9)</f>
        <v>3</v>
      </c>
      <c r="Q16" s="63"/>
      <c r="R16" s="50" t="n">
        <f aca="false">S4+P16*(AVERAGE(S5:S8)+1)</f>
        <v>6</v>
      </c>
      <c r="S16" s="51" t="n">
        <f aca="false">S4+MIN(13+S10,S9)*(MIN(S5:S8))</f>
        <v>3</v>
      </c>
      <c r="T16" s="52" t="n">
        <f aca="false">S4+MIN(13+S10,S9)*(MAX(S5:S8)+2)</f>
        <v>9</v>
      </c>
      <c r="U16" s="63" t="n">
        <f aca="false">MIN(13+X10,X9)</f>
        <v>3</v>
      </c>
      <c r="V16" s="63"/>
      <c r="W16" s="50" t="n">
        <f aca="false">X4+U16*(AVERAGE(X5:X8)+1)</f>
        <v>6</v>
      </c>
      <c r="X16" s="51" t="n">
        <f aca="false">X4+MIN(13+X10,X9)*(MIN(X5:X8))</f>
        <v>3</v>
      </c>
      <c r="Y16" s="52" t="n">
        <f aca="false">X4+MIN(13+X10,X9)*(MAX(X5:X8)+2)</f>
        <v>9</v>
      </c>
    </row>
    <row r="17" customFormat="false" ht="7.3" hidden="false" customHeight="true" outlineLevel="0" collapsed="false">
      <c r="A17" s="64"/>
      <c r="B17" s="64"/>
      <c r="C17" s="64"/>
      <c r="D17" s="64"/>
      <c r="E17" s="52"/>
      <c r="F17" s="64"/>
      <c r="G17" s="64"/>
      <c r="H17" s="64"/>
      <c r="I17" s="64"/>
      <c r="J17" s="52"/>
      <c r="K17" s="64"/>
      <c r="L17" s="64"/>
      <c r="M17" s="64"/>
      <c r="N17" s="64"/>
      <c r="O17" s="52"/>
      <c r="P17" s="64"/>
      <c r="Q17" s="64"/>
      <c r="R17" s="64"/>
      <c r="S17" s="64"/>
      <c r="T17" s="52"/>
      <c r="U17" s="64"/>
      <c r="V17" s="64"/>
      <c r="W17" s="64"/>
      <c r="X17" s="64"/>
      <c r="Y17" s="52"/>
    </row>
    <row r="18" customFormat="false" ht="12.8" hidden="false" customHeight="false" outlineLevel="0" collapsed="false">
      <c r="A18" s="65" t="s">
        <v>16</v>
      </c>
      <c r="B18" s="65"/>
      <c r="C18" s="65"/>
      <c r="D18" s="65"/>
      <c r="E18" s="65"/>
      <c r="F18" s="65" t="s">
        <v>16</v>
      </c>
      <c r="G18" s="65"/>
      <c r="H18" s="65"/>
      <c r="I18" s="65"/>
      <c r="J18" s="65"/>
      <c r="K18" s="65" t="s">
        <v>16</v>
      </c>
      <c r="L18" s="65"/>
      <c r="M18" s="65"/>
      <c r="N18" s="65"/>
      <c r="O18" s="65"/>
      <c r="P18" s="65" t="s">
        <v>16</v>
      </c>
      <c r="Q18" s="65"/>
      <c r="R18" s="65"/>
      <c r="S18" s="65"/>
      <c r="T18" s="65"/>
      <c r="U18" s="65" t="s">
        <v>16</v>
      </c>
      <c r="V18" s="65"/>
      <c r="W18" s="65"/>
      <c r="X18" s="65"/>
      <c r="Y18" s="65"/>
      <c r="Z18" s="4"/>
    </row>
    <row r="19" customFormat="false" ht="12.8" hidden="false" customHeight="false" outlineLevel="0" collapsed="false">
      <c r="A19" s="66" t="s">
        <v>17</v>
      </c>
      <c r="B19" s="67" t="n">
        <v>6</v>
      </c>
      <c r="C19" s="50" t="n">
        <f aca="false">AVERAGE(D19,E19)</f>
        <v>36</v>
      </c>
      <c r="D19" s="51" t="n">
        <f aca="false">D4+B19+MIN(6,D9)*(MIN(D5:D8))</f>
        <v>30</v>
      </c>
      <c r="E19" s="52" t="n">
        <f aca="false">D4+B19+MIN(6+D10,D9)*(MAX(D5:D8)+2)</f>
        <v>42</v>
      </c>
      <c r="F19" s="66" t="s">
        <v>17</v>
      </c>
      <c r="G19" s="67" t="n">
        <v>6</v>
      </c>
      <c r="H19" s="50" t="n">
        <f aca="false">AVERAGE(I19,J19)</f>
        <v>12</v>
      </c>
      <c r="I19" s="51" t="n">
        <f aca="false">I4+G19+MIN(6,I9)*(MIN(I5:I8))</f>
        <v>10</v>
      </c>
      <c r="J19" s="52" t="n">
        <f aca="false">I4+G19+MIN(6+I10,I9)*(MAX(I5:I8)+2)</f>
        <v>14</v>
      </c>
      <c r="K19" s="66" t="s">
        <v>17</v>
      </c>
      <c r="L19" s="67" t="n">
        <v>6</v>
      </c>
      <c r="M19" s="50" t="n">
        <f aca="false">AVERAGE(N19,O19)</f>
        <v>12</v>
      </c>
      <c r="N19" s="51" t="n">
        <f aca="false">N4+L19+MIN(6,N9)*(MIN(N5:N8))</f>
        <v>9</v>
      </c>
      <c r="O19" s="52" t="n">
        <f aca="false">N4+L19+MIN(6+N10,N9)*(MAX(N5:N8)+2)</f>
        <v>15</v>
      </c>
      <c r="P19" s="66" t="s">
        <v>17</v>
      </c>
      <c r="Q19" s="67" t="n">
        <v>6</v>
      </c>
      <c r="R19" s="50" t="n">
        <f aca="false">AVERAGE(S19,T19)</f>
        <v>12</v>
      </c>
      <c r="S19" s="51" t="n">
        <f aca="false">S4+Q19+MIN(6,S9)*(MIN(S5:S8))</f>
        <v>9</v>
      </c>
      <c r="T19" s="52" t="n">
        <f aca="false">S4+Q19+MIN(6+S10,S9)*(MAX(S5:S8)+2)</f>
        <v>15</v>
      </c>
      <c r="U19" s="66" t="s">
        <v>17</v>
      </c>
      <c r="V19" s="67" t="n">
        <v>6</v>
      </c>
      <c r="W19" s="50" t="n">
        <f aca="false">AVERAGE(X19,Y19)</f>
        <v>12</v>
      </c>
      <c r="X19" s="51" t="n">
        <f aca="false">X4+V19+MIN(6,X9)*(MIN(X5:X8))</f>
        <v>9</v>
      </c>
      <c r="Y19" s="52" t="n">
        <f aca="false">X4+V19+MIN(6+X10,X9)*(MAX(X5:X8)+2)</f>
        <v>15</v>
      </c>
      <c r="Z19" s="4"/>
    </row>
    <row r="20" customFormat="false" ht="12.8" hidden="false" customHeight="false" outlineLevel="0" collapsed="false">
      <c r="A20" s="66" t="s">
        <v>17</v>
      </c>
      <c r="B20" s="67" t="n">
        <v>6</v>
      </c>
      <c r="C20" s="50" t="n">
        <f aca="false">AVERAGE(D20,E20)</f>
        <v>36</v>
      </c>
      <c r="D20" s="51" t="n">
        <f aca="false">D4+B20+MIN(6,D9)*(MIN(D5:D8))</f>
        <v>30</v>
      </c>
      <c r="E20" s="52" t="n">
        <f aca="false">D4+B20+MIN(6+D10,D9)*(MAX(D5:D8)+2)</f>
        <v>42</v>
      </c>
      <c r="F20" s="66" t="s">
        <v>17</v>
      </c>
      <c r="G20" s="67" t="n">
        <v>6</v>
      </c>
      <c r="H20" s="50" t="n">
        <f aca="false">AVERAGE(I20,J20)</f>
        <v>12</v>
      </c>
      <c r="I20" s="51" t="n">
        <f aca="false">I4+G20+MIN(6,I9)*(MIN(I5:I8))</f>
        <v>10</v>
      </c>
      <c r="J20" s="52" t="n">
        <f aca="false">I4+G20+MIN(6+I10,I9)*(MAX(I5:I8)+2)</f>
        <v>14</v>
      </c>
      <c r="K20" s="66" t="s">
        <v>17</v>
      </c>
      <c r="L20" s="67" t="n">
        <v>6</v>
      </c>
      <c r="M20" s="50" t="n">
        <f aca="false">AVERAGE(N20,O20)</f>
        <v>12</v>
      </c>
      <c r="N20" s="51" t="n">
        <f aca="false">N4+L20+MIN(6,N9)*(MIN(N5:N8))</f>
        <v>9</v>
      </c>
      <c r="O20" s="52" t="n">
        <f aca="false">N4+L20+MIN(6+N10,N9)*(MAX(N5:N8)+2)</f>
        <v>15</v>
      </c>
      <c r="P20" s="66" t="s">
        <v>17</v>
      </c>
      <c r="Q20" s="67" t="n">
        <v>6</v>
      </c>
      <c r="R20" s="50" t="n">
        <f aca="false">AVERAGE(S20,T20)</f>
        <v>12</v>
      </c>
      <c r="S20" s="51" t="n">
        <f aca="false">S4+Q20+MIN(6,S9)*(MIN(S5:S8))</f>
        <v>9</v>
      </c>
      <c r="T20" s="52" t="n">
        <f aca="false">S4+Q20+MIN(6+S10,S9)*(MAX(S5:S8)+2)</f>
        <v>15</v>
      </c>
      <c r="U20" s="66" t="s">
        <v>17</v>
      </c>
      <c r="V20" s="67" t="n">
        <v>6</v>
      </c>
      <c r="W20" s="50" t="n">
        <f aca="false">AVERAGE(X20,Y20)</f>
        <v>12</v>
      </c>
      <c r="X20" s="51" t="n">
        <f aca="false">X4+V20+MIN(6,X9)*(MIN(X5:X8))</f>
        <v>9</v>
      </c>
      <c r="Y20" s="52" t="n">
        <f aca="false">X4+V20+MIN(6+X10,X9)*(MAX(X5:X8)+2)</f>
        <v>15</v>
      </c>
      <c r="Z20" s="4"/>
    </row>
    <row r="21" customFormat="false" ht="12.8" hidden="false" customHeight="false" outlineLevel="0" collapsed="false">
      <c r="A21" s="66" t="s">
        <v>18</v>
      </c>
      <c r="B21" s="67" t="n">
        <v>14</v>
      </c>
      <c r="C21" s="50" t="n">
        <f aca="false">AVERAGE(D21,E21)</f>
        <v>44</v>
      </c>
      <c r="D21" s="51" t="n">
        <f aca="false">D4+B21+MIN(6,D9)*(MIN(D5:D8))</f>
        <v>38</v>
      </c>
      <c r="E21" s="52" t="n">
        <f aca="false">D4+B21+MIN(6+D10,D9)*(MAX(D5:D8)+2)</f>
        <v>50</v>
      </c>
      <c r="F21" s="66" t="s">
        <v>18</v>
      </c>
      <c r="G21" s="67" t="n">
        <v>18</v>
      </c>
      <c r="H21" s="50" t="n">
        <f aca="false">AVERAGE(I21,J21)</f>
        <v>24</v>
      </c>
      <c r="I21" s="51" t="n">
        <f aca="false">I4+G21+MIN(6,I9)*(MIN(I5:I8))</f>
        <v>22</v>
      </c>
      <c r="J21" s="52" t="n">
        <f aca="false">I4+G21+MIN(6+I10,I9)*(MAX(I5:I8)+2)</f>
        <v>26</v>
      </c>
      <c r="K21" s="66" t="s">
        <v>18</v>
      </c>
      <c r="L21" s="67" t="n">
        <v>12</v>
      </c>
      <c r="M21" s="50" t="n">
        <f aca="false">AVERAGE(N21,O21)</f>
        <v>18</v>
      </c>
      <c r="N21" s="51" t="n">
        <f aca="false">N4+L21+MIN(6,N9)*(MIN(N5:N8))</f>
        <v>15</v>
      </c>
      <c r="O21" s="52" t="n">
        <f aca="false">N4+L21+MIN(6+N10,N9)*(MAX(N5:N8)+2)</f>
        <v>21</v>
      </c>
      <c r="P21" s="66" t="s">
        <v>18</v>
      </c>
      <c r="Q21" s="67" t="n">
        <v>12</v>
      </c>
      <c r="R21" s="50" t="n">
        <f aca="false">AVERAGE(S21,T21)</f>
        <v>18</v>
      </c>
      <c r="S21" s="51" t="n">
        <f aca="false">S4+Q21+MIN(6,S9)*(MIN(S5:S8))</f>
        <v>15</v>
      </c>
      <c r="T21" s="52" t="n">
        <f aca="false">S4+Q21+MIN(6+S10,S9)*(MAX(S5:S8)+2)</f>
        <v>21</v>
      </c>
      <c r="U21" s="66" t="s">
        <v>18</v>
      </c>
      <c r="V21" s="67" t="n">
        <v>12</v>
      </c>
      <c r="W21" s="50" t="n">
        <f aca="false">AVERAGE(X21,Y21)</f>
        <v>18</v>
      </c>
      <c r="X21" s="51" t="n">
        <f aca="false">X4+V21+MIN(6,X9)*(MIN(X5:X8))</f>
        <v>15</v>
      </c>
      <c r="Y21" s="52" t="n">
        <f aca="false">X4+V21+MIN(6+X10,X9)*(MAX(X5:X8)+2)</f>
        <v>21</v>
      </c>
      <c r="Z21" s="4"/>
    </row>
    <row r="22" customFormat="false" ht="12.8" hidden="false" customHeight="false" outlineLevel="0" collapsed="false">
      <c r="A22" s="68"/>
      <c r="B22" s="68"/>
      <c r="C22" s="68"/>
      <c r="D22" s="68"/>
      <c r="E22" s="68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4"/>
    </row>
    <row r="23" customFormat="false" ht="12.8" hidden="false" customHeight="false" outlineLevel="0" collapsed="false">
      <c r="A23" s="70" t="s">
        <v>19</v>
      </c>
      <c r="B23" s="70"/>
      <c r="D23" s="68" t="n">
        <v>5</v>
      </c>
      <c r="E23" s="68"/>
      <c r="F23" s="71" t="s">
        <v>19</v>
      </c>
      <c r="G23" s="71"/>
      <c r="H23" s="72"/>
      <c r="I23" s="68" t="n">
        <v>2</v>
      </c>
      <c r="J23" s="68"/>
      <c r="K23" s="71" t="s">
        <v>19</v>
      </c>
      <c r="L23" s="71"/>
      <c r="M23" s="72"/>
      <c r="N23" s="68" t="n">
        <v>2</v>
      </c>
      <c r="O23" s="68"/>
      <c r="P23" s="71" t="s">
        <v>19</v>
      </c>
      <c r="Q23" s="71"/>
      <c r="R23" s="72"/>
      <c r="S23" s="68" t="n">
        <v>2</v>
      </c>
      <c r="T23" s="68"/>
      <c r="U23" s="71" t="s">
        <v>19</v>
      </c>
      <c r="V23" s="71"/>
      <c r="W23" s="72"/>
      <c r="X23" s="73" t="n">
        <v>2</v>
      </c>
      <c r="Y23" s="73"/>
      <c r="Z23" s="4"/>
    </row>
    <row r="24" customFormat="false" ht="12.8" hidden="false" customHeight="false" outlineLevel="0" collapsed="false">
      <c r="A24" s="74" t="s">
        <v>20</v>
      </c>
      <c r="B24" s="74"/>
      <c r="C24" s="9"/>
      <c r="D24" s="75" t="n">
        <v>4</v>
      </c>
      <c r="E24" s="75"/>
      <c r="F24" s="76" t="str">
        <f aca="false">A24</f>
        <v>Empilement</v>
      </c>
      <c r="G24" s="76"/>
      <c r="H24" s="77"/>
      <c r="I24" s="75" t="n">
        <v>2</v>
      </c>
      <c r="J24" s="75"/>
      <c r="K24" s="76" t="str">
        <f aca="false">F24</f>
        <v>Empilement</v>
      </c>
      <c r="L24" s="76"/>
      <c r="M24" s="77"/>
      <c r="N24" s="75" t="n">
        <v>2</v>
      </c>
      <c r="O24" s="75"/>
      <c r="P24" s="76" t="str">
        <f aca="false">K24</f>
        <v>Empilement</v>
      </c>
      <c r="Q24" s="76"/>
      <c r="R24" s="78"/>
      <c r="S24" s="75" t="n">
        <v>2</v>
      </c>
      <c r="T24" s="75"/>
      <c r="U24" s="76" t="str">
        <f aca="false">P24</f>
        <v>Empilement</v>
      </c>
      <c r="V24" s="76"/>
      <c r="W24" s="77"/>
      <c r="X24" s="79" t="n">
        <v>2</v>
      </c>
      <c r="Y24" s="79"/>
      <c r="Z24" s="4"/>
    </row>
    <row r="25" customFormat="false" ht="7.3" hidden="false" customHeight="true" outlineLevel="0" collapsed="false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4"/>
    </row>
    <row r="26" customFormat="false" ht="12.8" hidden="false" customHeight="false" outlineLevel="0" collapsed="false">
      <c r="A26" s="80"/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4"/>
    </row>
    <row r="27" customFormat="false" ht="12.8" hidden="false" customHeight="false" outlineLevel="0" collapsed="false">
      <c r="A27" s="80"/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4"/>
    </row>
    <row r="28" customFormat="false" ht="12.8" hidden="false" customHeight="false" outlineLevel="0" collapsed="false"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</row>
    <row r="32" customFormat="false" ht="12.8" hidden="false" customHeight="false" outlineLevel="0" collapsed="false">
      <c r="I32" s="2" t="s">
        <v>21</v>
      </c>
    </row>
  </sheetData>
  <mergeCells count="148">
    <mergeCell ref="A1:Y2"/>
    <mergeCell ref="A3:B3"/>
    <mergeCell ref="D3:E3"/>
    <mergeCell ref="F3:G3"/>
    <mergeCell ref="I3:J3"/>
    <mergeCell ref="K3:L3"/>
    <mergeCell ref="N3:O3"/>
    <mergeCell ref="P3:Q3"/>
    <mergeCell ref="S3:T3"/>
    <mergeCell ref="U3:V3"/>
    <mergeCell ref="X3:Y3"/>
    <mergeCell ref="A4:B4"/>
    <mergeCell ref="D4:E4"/>
    <mergeCell ref="F4:G4"/>
    <mergeCell ref="I4:J4"/>
    <mergeCell ref="K4:L4"/>
    <mergeCell ref="N4:O4"/>
    <mergeCell ref="P4:Q4"/>
    <mergeCell ref="S4:T4"/>
    <mergeCell ref="U4:V4"/>
    <mergeCell ref="X4:Y4"/>
    <mergeCell ref="A5:B5"/>
    <mergeCell ref="D5:E5"/>
    <mergeCell ref="F5:G5"/>
    <mergeCell ref="I5:J5"/>
    <mergeCell ref="K5:L5"/>
    <mergeCell ref="N5:O5"/>
    <mergeCell ref="P5:Q5"/>
    <mergeCell ref="S5:T5"/>
    <mergeCell ref="U5:V5"/>
    <mergeCell ref="X5:Y5"/>
    <mergeCell ref="A6:B6"/>
    <mergeCell ref="D6:E6"/>
    <mergeCell ref="F6:G6"/>
    <mergeCell ref="I6:J6"/>
    <mergeCell ref="K6:L6"/>
    <mergeCell ref="N6:O6"/>
    <mergeCell ref="P6:Q6"/>
    <mergeCell ref="S6:T6"/>
    <mergeCell ref="U6:V6"/>
    <mergeCell ref="X6:Y6"/>
    <mergeCell ref="A7:B7"/>
    <mergeCell ref="D7:E7"/>
    <mergeCell ref="F7:G7"/>
    <mergeCell ref="I7:J7"/>
    <mergeCell ref="K7:L7"/>
    <mergeCell ref="N7:O7"/>
    <mergeCell ref="P7:Q7"/>
    <mergeCell ref="S7:T7"/>
    <mergeCell ref="U7:V7"/>
    <mergeCell ref="X7:Y7"/>
    <mergeCell ref="A8:B8"/>
    <mergeCell ref="D8:E8"/>
    <mergeCell ref="F8:G8"/>
    <mergeCell ref="I8:J8"/>
    <mergeCell ref="K8:L8"/>
    <mergeCell ref="N8:O8"/>
    <mergeCell ref="P8:Q8"/>
    <mergeCell ref="S8:T8"/>
    <mergeCell ref="U8:V8"/>
    <mergeCell ref="X8:Y8"/>
    <mergeCell ref="A9:B9"/>
    <mergeCell ref="D9:E9"/>
    <mergeCell ref="F9:G9"/>
    <mergeCell ref="I9:J9"/>
    <mergeCell ref="K9:L9"/>
    <mergeCell ref="N9:O9"/>
    <mergeCell ref="P9:Q9"/>
    <mergeCell ref="S9:T9"/>
    <mergeCell ref="U9:V9"/>
    <mergeCell ref="X9:Y9"/>
    <mergeCell ref="A10:B10"/>
    <mergeCell ref="D10:E10"/>
    <mergeCell ref="F10:G10"/>
    <mergeCell ref="I10:J10"/>
    <mergeCell ref="K10:L10"/>
    <mergeCell ref="N10:O10"/>
    <mergeCell ref="P10:Q10"/>
    <mergeCell ref="S10:T10"/>
    <mergeCell ref="U10:V10"/>
    <mergeCell ref="X10:Y10"/>
    <mergeCell ref="A11:B11"/>
    <mergeCell ref="F11:G11"/>
    <mergeCell ref="K11:L11"/>
    <mergeCell ref="P11:Q11"/>
    <mergeCell ref="U11:V11"/>
    <mergeCell ref="A12:B12"/>
    <mergeCell ref="F12:G12"/>
    <mergeCell ref="K12:L12"/>
    <mergeCell ref="P12:Q12"/>
    <mergeCell ref="U12:V12"/>
    <mergeCell ref="A13:B13"/>
    <mergeCell ref="F13:G13"/>
    <mergeCell ref="K13:L13"/>
    <mergeCell ref="P13:Q13"/>
    <mergeCell ref="U13:V13"/>
    <mergeCell ref="A14:B14"/>
    <mergeCell ref="F14:G14"/>
    <mergeCell ref="K14:L14"/>
    <mergeCell ref="P14:Q14"/>
    <mergeCell ref="U14:V14"/>
    <mergeCell ref="A15:B15"/>
    <mergeCell ref="F15:G15"/>
    <mergeCell ref="K15:L15"/>
    <mergeCell ref="P15:Q15"/>
    <mergeCell ref="U15:V15"/>
    <mergeCell ref="A16:B16"/>
    <mergeCell ref="F16:G16"/>
    <mergeCell ref="K16:L16"/>
    <mergeCell ref="P16:Q16"/>
    <mergeCell ref="U16:V16"/>
    <mergeCell ref="A17:D17"/>
    <mergeCell ref="F17:I17"/>
    <mergeCell ref="K17:N17"/>
    <mergeCell ref="P17:S17"/>
    <mergeCell ref="U17:X17"/>
    <mergeCell ref="A18:E18"/>
    <mergeCell ref="F18:J18"/>
    <mergeCell ref="K18:O18"/>
    <mergeCell ref="P18:T18"/>
    <mergeCell ref="U18:Y18"/>
    <mergeCell ref="A22:E22"/>
    <mergeCell ref="F22:J22"/>
    <mergeCell ref="K22:O22"/>
    <mergeCell ref="P22:T22"/>
    <mergeCell ref="U22:Y22"/>
    <mergeCell ref="A23:B23"/>
    <mergeCell ref="D23:E23"/>
    <mergeCell ref="F23:G23"/>
    <mergeCell ref="I23:J23"/>
    <mergeCell ref="K23:L23"/>
    <mergeCell ref="N23:O23"/>
    <mergeCell ref="P23:Q23"/>
    <mergeCell ref="S23:T23"/>
    <mergeCell ref="U23:V23"/>
    <mergeCell ref="X23:Y23"/>
    <mergeCell ref="A24:B24"/>
    <mergeCell ref="D24:E24"/>
    <mergeCell ref="F24:G24"/>
    <mergeCell ref="I24:J24"/>
    <mergeCell ref="K24:L24"/>
    <mergeCell ref="N24:O24"/>
    <mergeCell ref="P24:Q24"/>
    <mergeCell ref="S24:T24"/>
    <mergeCell ref="U24:V24"/>
    <mergeCell ref="X24:Y24"/>
    <mergeCell ref="A25:Y27"/>
    <mergeCell ref="A28:X28"/>
  </mergeCells>
  <conditionalFormatting sqref="X8">
    <cfRule type="cellIs" priority="2" operator="lessThan" aboveAverage="0" equalAverage="0" bottom="0" percent="0" rank="0" text="" dxfId="0">
      <formula>5</formula>
    </cfRule>
  </conditionalFormatting>
  <conditionalFormatting sqref="K13:O13">
    <cfRule type="expression" priority="3" aboveAverage="0" equalAverage="0" bottom="0" percent="0" rank="0" text="" dxfId="1">
      <formula>Feuille1!$N$24&lt;3</formula>
    </cfRule>
  </conditionalFormatting>
  <conditionalFormatting sqref="K14:O14">
    <cfRule type="expression" priority="4" aboveAverage="0" equalAverage="0" bottom="0" percent="0" rank="0" text="" dxfId="1">
      <formula>Feuille1!$N$24&lt;4</formula>
    </cfRule>
  </conditionalFormatting>
  <conditionalFormatting sqref="K15:O15">
    <cfRule type="expression" priority="5" aboveAverage="0" equalAverage="0" bottom="0" percent="0" rank="0" text="" dxfId="1">
      <formula>Feuille1!$N$24&lt;5</formula>
    </cfRule>
  </conditionalFormatting>
  <conditionalFormatting sqref="K16:O16">
    <cfRule type="expression" priority="6" aboveAverage="0" equalAverage="0" bottom="0" percent="0" rank="0" text="" dxfId="1">
      <formula>Feuille1!$N$24&lt;6</formula>
    </cfRule>
  </conditionalFormatting>
  <conditionalFormatting sqref="P13:T13">
    <cfRule type="expression" priority="7" aboveAverage="0" equalAverage="0" bottom="0" percent="0" rank="0" text="" dxfId="1">
      <formula>Feuille1!$S$24&lt;3</formula>
    </cfRule>
  </conditionalFormatting>
  <conditionalFormatting sqref="P14:T14">
    <cfRule type="expression" priority="8" aboveAverage="0" equalAverage="0" bottom="0" percent="0" rank="0" text="" dxfId="1">
      <formula>Feuille1!$S$24&lt;4</formula>
    </cfRule>
  </conditionalFormatting>
  <conditionalFormatting sqref="P15:T15">
    <cfRule type="expression" priority="9" aboveAverage="0" equalAverage="0" bottom="0" percent="0" rank="0" text="" dxfId="1">
      <formula>Feuille1!$S$24&lt;5</formula>
    </cfRule>
  </conditionalFormatting>
  <conditionalFormatting sqref="P16:T16">
    <cfRule type="expression" priority="10" aboveAverage="0" equalAverage="0" bottom="0" percent="0" rank="0" text="" dxfId="1">
      <formula>Feuille1!$S$24&lt;6</formula>
    </cfRule>
  </conditionalFormatting>
  <conditionalFormatting sqref="F16:J16">
    <cfRule type="expression" priority="11" aboveAverage="0" equalAverage="0" bottom="0" percent="0" rank="0" text="" dxfId="1">
      <formula>Feuille1!$I$24&lt;6</formula>
    </cfRule>
  </conditionalFormatting>
  <conditionalFormatting sqref="F15:J15">
    <cfRule type="expression" priority="12" aboveAverage="0" equalAverage="0" bottom="0" percent="0" rank="0" text="" dxfId="1">
      <formula>Feuille1!$I$24&lt;5</formula>
    </cfRule>
  </conditionalFormatting>
  <conditionalFormatting sqref="F14:J14">
    <cfRule type="expression" priority="13" aboveAverage="0" equalAverage="0" bottom="0" percent="0" rank="0" text="" dxfId="1">
      <formula>Feuille1!$I$24&lt;4</formula>
    </cfRule>
  </conditionalFormatting>
  <conditionalFormatting sqref="F13:J13">
    <cfRule type="expression" priority="14" aboveAverage="0" equalAverage="0" bottom="0" percent="0" rank="0" text="" dxfId="1">
      <formula>Feuille1!$I$24&lt;3</formula>
    </cfRule>
  </conditionalFormatting>
  <conditionalFormatting sqref="U16:Y16">
    <cfRule type="expression" priority="15" aboveAverage="0" equalAverage="0" bottom="0" percent="0" rank="0" text="" dxfId="1">
      <formula>Feuille1!$X$24&lt;6</formula>
    </cfRule>
  </conditionalFormatting>
  <conditionalFormatting sqref="U15:Y15">
    <cfRule type="expression" priority="16" aboveAverage="0" equalAverage="0" bottom="0" percent="0" rank="0" text="" dxfId="1">
      <formula>Feuille1!$X$24&lt;5</formula>
    </cfRule>
  </conditionalFormatting>
  <conditionalFormatting sqref="U14:Y14">
    <cfRule type="expression" priority="17" aboveAverage="0" equalAverage="0" bottom="0" percent="0" rank="0" text="" dxfId="1">
      <formula>Feuille1!$X$24&lt;4</formula>
    </cfRule>
  </conditionalFormatting>
  <conditionalFormatting sqref="U13:Y13">
    <cfRule type="expression" priority="18" aboveAverage="0" equalAverage="0" bottom="0" percent="0" rank="0" text="" dxfId="1">
      <formula>Feuille1!$X$24&lt;3</formula>
    </cfRule>
  </conditionalFormatting>
  <conditionalFormatting sqref="A13:E13">
    <cfRule type="expression" priority="19" aboveAverage="0" equalAverage="0" bottom="0" percent="0" rank="0" text="" dxfId="1">
      <formula>Feuille1!$D$24&lt;3</formula>
    </cfRule>
  </conditionalFormatting>
  <conditionalFormatting sqref="A14:E14">
    <cfRule type="expression" priority="20" aboveAverage="0" equalAverage="0" bottom="0" percent="0" rank="0" text="" dxfId="1">
      <formula>Feuille1!$D$24&lt;4</formula>
    </cfRule>
  </conditionalFormatting>
  <conditionalFormatting sqref="A15:E15">
    <cfRule type="expression" priority="21" aboveAverage="0" equalAverage="0" bottom="0" percent="0" rank="0" text="" dxfId="1">
      <formula>Feuille1!$D$24&lt;5</formula>
    </cfRule>
  </conditionalFormatting>
  <conditionalFormatting sqref="A16:E16">
    <cfRule type="expression" priority="22" aboveAverage="0" equalAverage="0" bottom="0" percent="0" rank="0" text="" dxfId="1">
      <formula>Feuille1!$D$24&lt;6</formula>
    </cfRule>
  </conditionalFormatting>
  <conditionalFormatting sqref="S8">
    <cfRule type="cellIs" priority="23" operator="lessThan" aboveAverage="0" equalAverage="0" bottom="0" percent="0" rank="0" text="" dxfId="0">
      <formula>5</formula>
    </cfRule>
  </conditionalFormatting>
  <conditionalFormatting sqref="N8">
    <cfRule type="cellIs" priority="24" operator="lessThan" aboveAverage="0" equalAverage="0" bottom="0" percent="0" rank="0" text="" dxfId="0">
      <formula>5</formula>
    </cfRule>
  </conditionalFormatting>
  <conditionalFormatting sqref="I8">
    <cfRule type="cellIs" priority="25" operator="lessThan" aboveAverage="0" equalAverage="0" bottom="0" percent="0" rank="0" text="" dxfId="0">
      <formula>5</formula>
    </cfRule>
  </conditionalFormatting>
  <conditionalFormatting sqref="D8">
    <cfRule type="cellIs" priority="26" operator="lessThan" aboveAverage="0" equalAverage="0" bottom="0" percent="0" rank="0" text="" dxfId="0">
      <formula>5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80661</TotalTime>
  <Application>LibreOffice/6.4.2.2$Windows_X86_64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2014-07-30T10:36:54Z</dcterms:created>
  <dc:creator>Mathieu Gaulin</dc:creator>
  <dc:description/>
  <dc:language>fr-CA</dc:language>
  <cp:lastModifiedBy/>
  <dcterms:modified xsi:type="dcterms:W3CDTF">2020-08-05T10:10:13Z</dcterms:modified>
  <cp:revision>583</cp:revision>
  <dc:subject/>
  <dc:title/>
</cp:coreProperties>
</file>